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atury 2025\"/>
    </mc:Choice>
  </mc:AlternateContent>
  <xr:revisionPtr revIDLastSave="0" documentId="13_ncr:1_{2DA20E16-6ADC-4C88-A8C9-34F57116D268}" xr6:coauthVersionLast="47" xr6:coauthVersionMax="47" xr10:uidLastSave="{00000000-0000-0000-0000-000000000000}"/>
  <bookViews>
    <workbookView xWindow="1920" yWindow="2550" windowWidth="12780" windowHeight="12375" xr2:uid="{00000000-000D-0000-FFFF-FFFF00000000}"/>
  </bookViews>
  <sheets>
    <sheet name="Arkusz1" sheetId="1" r:id="rId1"/>
    <sheet name="Arkusz2" sheetId="2" r:id="rId2"/>
  </sheets>
  <calcPr calcId="181029"/>
</workbook>
</file>

<file path=xl/calcChain.xml><?xml version="1.0" encoding="utf-8"?>
<calcChain xmlns="http://schemas.openxmlformats.org/spreadsheetml/2006/main">
  <c r="J26" i="1" l="1"/>
  <c r="J25" i="1"/>
  <c r="J24" i="1"/>
  <c r="J23" i="1"/>
  <c r="J35" i="1"/>
  <c r="G34" i="1"/>
  <c r="G33" i="1"/>
  <c r="H35" i="1"/>
  <c r="F37" i="1"/>
  <c r="F34" i="1"/>
  <c r="F33" i="1"/>
  <c r="D38" i="1"/>
  <c r="D37" i="1"/>
  <c r="E37" i="1"/>
  <c r="E36" i="1"/>
  <c r="E35" i="1"/>
  <c r="D34" i="1"/>
  <c r="D33" i="1"/>
  <c r="D26" i="1"/>
  <c r="G25" i="1"/>
  <c r="F25" i="1"/>
  <c r="D25" i="1"/>
  <c r="E25" i="1"/>
  <c r="E24" i="1"/>
  <c r="E23" i="1"/>
  <c r="G22" i="1"/>
  <c r="G21" i="1"/>
  <c r="F22" i="1"/>
  <c r="F21" i="1"/>
  <c r="D22" i="1"/>
  <c r="D21" i="1"/>
  <c r="G20" i="1"/>
  <c r="G19" i="1"/>
  <c r="G18" i="1"/>
  <c r="J17" i="1"/>
  <c r="J16" i="1"/>
  <c r="G15" i="1"/>
  <c r="J13" i="1"/>
  <c r="J14" i="1"/>
  <c r="G12" i="1"/>
  <c r="J11" i="1"/>
  <c r="J10" i="1"/>
  <c r="G9" i="1"/>
  <c r="G8" i="1"/>
  <c r="G7" i="1"/>
  <c r="G6" i="1"/>
  <c r="G5" i="1"/>
  <c r="G4" i="1"/>
  <c r="H24" i="1"/>
  <c r="H36" i="1" s="1"/>
  <c r="H23" i="1"/>
  <c r="J36" i="1" l="1"/>
  <c r="H25" i="1"/>
  <c r="F26" i="1" l="1"/>
  <c r="H37" i="1"/>
  <c r="F38" i="1" s="1"/>
  <c r="J38" i="1" s="1"/>
  <c r="J37" i="1"/>
  <c r="G37" i="1"/>
</calcChain>
</file>

<file path=xl/sharedStrings.xml><?xml version="1.0" encoding="utf-8"?>
<sst xmlns="http://schemas.openxmlformats.org/spreadsheetml/2006/main" count="58" uniqueCount="29">
  <si>
    <t xml:space="preserve">Szkoła </t>
  </si>
  <si>
    <t>Liczba absolwentów</t>
  </si>
  <si>
    <t>Typ szkoły</t>
  </si>
  <si>
    <t>Młodzieżowa</t>
  </si>
  <si>
    <t>Dorośli</t>
  </si>
  <si>
    <t>Liceum Ogólnokształcące</t>
  </si>
  <si>
    <t>Technikum</t>
  </si>
  <si>
    <t>I  LO</t>
  </si>
  <si>
    <t>II  LO</t>
  </si>
  <si>
    <t>III  LO</t>
  </si>
  <si>
    <t>IV  LO</t>
  </si>
  <si>
    <t>ZSE</t>
  </si>
  <si>
    <t>ZSB-E</t>
  </si>
  <si>
    <t>ZSU</t>
  </si>
  <si>
    <t>ZST</t>
  </si>
  <si>
    <t>ZST-E</t>
  </si>
  <si>
    <t>ZSP CKU</t>
  </si>
  <si>
    <t>Licea Ogólnokształcące</t>
  </si>
  <si>
    <t>Technika</t>
  </si>
  <si>
    <t>Razem</t>
  </si>
  <si>
    <t xml:space="preserve">LO dla dorosłych </t>
  </si>
  <si>
    <t>BS II st</t>
  </si>
  <si>
    <t>BS II st.</t>
  </si>
  <si>
    <t>Liczba  przystępujących do matury</t>
  </si>
  <si>
    <t>%</t>
  </si>
  <si>
    <t>SKRÓT TABELI</t>
  </si>
  <si>
    <t>Młodzież</t>
  </si>
  <si>
    <t>Branżowe Szkoły  II Stopnia</t>
  </si>
  <si>
    <t>Matura  maj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</si>
</sst>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2" borderId="26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4" fillId="2" borderId="20" xfId="0" applyNumberFormat="1" applyFont="1" applyFill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16" xfId="0" applyNumberFormat="1" applyFont="1" applyFill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164" fontId="5" fillId="3" borderId="37" xfId="0" applyNumberFormat="1" applyFont="1" applyFill="1" applyBorder="1" applyAlignment="1">
      <alignment horizontal="center" vertical="center"/>
    </xf>
    <xf numFmtId="164" fontId="5" fillId="0" borderId="37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44" xfId="0" applyNumberFormat="1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4" fillId="0" borderId="3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64" fontId="5" fillId="0" borderId="51" xfId="0" applyNumberFormat="1" applyFont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164" fontId="5" fillId="3" borderId="52" xfId="0" applyNumberFormat="1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164" fontId="5" fillId="3" borderId="54" xfId="0" applyNumberFormat="1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5" fillId="0" borderId="67" xfId="0" applyNumberFormat="1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64" fontId="5" fillId="3" borderId="48" xfId="0" applyNumberFormat="1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8"/>
  <sheetViews>
    <sheetView tabSelected="1" topLeftCell="B13" zoomScale="80" zoomScaleNormal="80" workbookViewId="0">
      <selection activeCell="H29" sqref="H29"/>
    </sheetView>
  </sheetViews>
  <sheetFormatPr defaultRowHeight="15" x14ac:dyDescent="0.25"/>
  <cols>
    <col min="1" max="1" width="9.140625" customWidth="1"/>
    <col min="2" max="2" width="12" customWidth="1"/>
    <col min="3" max="3" width="36.85546875" customWidth="1"/>
    <col min="4" max="4" width="17.28515625" customWidth="1"/>
    <col min="5" max="5" width="12.7109375" customWidth="1"/>
    <col min="6" max="6" width="17.28515625" customWidth="1"/>
    <col min="7" max="7" width="10.7109375" customWidth="1"/>
    <col min="8" max="8" width="12.7109375" customWidth="1"/>
    <col min="9" max="9" width="11.5703125" style="2" hidden="1" customWidth="1"/>
    <col min="10" max="10" width="10.7109375" style="2" customWidth="1"/>
  </cols>
  <sheetData>
    <row r="1" spans="2:11" ht="24.95" customHeight="1" thickBot="1" x14ac:dyDescent="0.4">
      <c r="B1" s="82" t="s">
        <v>28</v>
      </c>
    </row>
    <row r="2" spans="2:11" ht="40.5" customHeight="1" thickTop="1" x14ac:dyDescent="0.25">
      <c r="B2" s="128" t="s">
        <v>0</v>
      </c>
      <c r="C2" s="130" t="s">
        <v>2</v>
      </c>
      <c r="D2" s="111" t="s">
        <v>1</v>
      </c>
      <c r="E2" s="112"/>
      <c r="F2" s="123" t="s">
        <v>23</v>
      </c>
      <c r="G2" s="123"/>
      <c r="H2" s="123"/>
      <c r="I2" s="123"/>
      <c r="J2" s="124"/>
    </row>
    <row r="3" spans="2:11" ht="24.95" customHeight="1" thickBot="1" x14ac:dyDescent="0.3">
      <c r="B3" s="129"/>
      <c r="C3" s="131"/>
      <c r="D3" s="32" t="s">
        <v>3</v>
      </c>
      <c r="E3" s="33" t="s">
        <v>4</v>
      </c>
      <c r="F3" s="55" t="s">
        <v>3</v>
      </c>
      <c r="G3" s="35" t="s">
        <v>24</v>
      </c>
      <c r="H3" s="32" t="s">
        <v>4</v>
      </c>
      <c r="I3" s="36"/>
      <c r="J3" s="33" t="s">
        <v>24</v>
      </c>
    </row>
    <row r="4" spans="2:11" ht="30" customHeight="1" thickTop="1" thickBot="1" x14ac:dyDescent="0.3">
      <c r="B4" s="22" t="s">
        <v>7</v>
      </c>
      <c r="C4" s="23" t="s">
        <v>5</v>
      </c>
      <c r="D4" s="4">
        <v>209</v>
      </c>
      <c r="E4" s="6"/>
      <c r="F4" s="56">
        <v>209</v>
      </c>
      <c r="G4" s="39">
        <f t="shared" ref="G4:G9" si="0">F4/D4</f>
        <v>1</v>
      </c>
      <c r="H4" s="5"/>
      <c r="I4" s="37"/>
      <c r="J4" s="46"/>
    </row>
    <row r="5" spans="2:11" ht="30" customHeight="1" thickTop="1" thickBot="1" x14ac:dyDescent="0.3">
      <c r="B5" s="24" t="s">
        <v>8</v>
      </c>
      <c r="C5" s="25" t="s">
        <v>5</v>
      </c>
      <c r="D5" s="7">
        <v>107</v>
      </c>
      <c r="E5" s="9"/>
      <c r="F5" s="57">
        <v>104</v>
      </c>
      <c r="G5" s="39">
        <f t="shared" si="0"/>
        <v>0.9719626168224299</v>
      </c>
      <c r="H5" s="8"/>
      <c r="I5" s="37"/>
      <c r="J5" s="47"/>
    </row>
    <row r="6" spans="2:11" ht="30" customHeight="1" thickTop="1" thickBot="1" x14ac:dyDescent="0.3">
      <c r="B6" s="22" t="s">
        <v>9</v>
      </c>
      <c r="C6" s="23" t="s">
        <v>5</v>
      </c>
      <c r="D6" s="4">
        <v>158</v>
      </c>
      <c r="E6" s="6"/>
      <c r="F6" s="56">
        <v>158</v>
      </c>
      <c r="G6" s="39">
        <f t="shared" si="0"/>
        <v>1</v>
      </c>
      <c r="H6" s="5"/>
      <c r="I6" s="37"/>
      <c r="J6" s="46"/>
    </row>
    <row r="7" spans="2:11" ht="30" customHeight="1" thickTop="1" thickBot="1" x14ac:dyDescent="0.3">
      <c r="B7" s="24" t="s">
        <v>10</v>
      </c>
      <c r="C7" s="26" t="s">
        <v>5</v>
      </c>
      <c r="D7" s="10">
        <v>185</v>
      </c>
      <c r="E7" s="12"/>
      <c r="F7" s="58">
        <v>180</v>
      </c>
      <c r="G7" s="39">
        <f t="shared" si="0"/>
        <v>0.97297297297297303</v>
      </c>
      <c r="H7" s="11"/>
      <c r="I7" s="37"/>
      <c r="J7" s="48"/>
      <c r="K7" s="96"/>
    </row>
    <row r="8" spans="2:11" ht="30" customHeight="1" thickTop="1" thickBot="1" x14ac:dyDescent="0.3">
      <c r="B8" s="22" t="s">
        <v>11</v>
      </c>
      <c r="C8" s="23" t="s">
        <v>6</v>
      </c>
      <c r="D8" s="4">
        <v>119</v>
      </c>
      <c r="E8" s="6"/>
      <c r="F8" s="84">
        <v>117</v>
      </c>
      <c r="G8" s="85">
        <f t="shared" si="0"/>
        <v>0.98319327731092432</v>
      </c>
      <c r="H8" s="86"/>
      <c r="I8" s="38"/>
      <c r="J8" s="87"/>
    </row>
    <row r="9" spans="2:11" ht="30" customHeight="1" thickTop="1" x14ac:dyDescent="0.25">
      <c r="B9" s="127" t="s">
        <v>12</v>
      </c>
      <c r="C9" s="27" t="s">
        <v>6</v>
      </c>
      <c r="D9" s="13">
        <v>92</v>
      </c>
      <c r="E9" s="15"/>
      <c r="F9" s="88">
        <v>80</v>
      </c>
      <c r="G9" s="89">
        <f t="shared" si="0"/>
        <v>0.86956521739130432</v>
      </c>
      <c r="H9" s="14"/>
      <c r="I9" s="120"/>
      <c r="J9" s="49"/>
    </row>
    <row r="10" spans="2:11" ht="30" customHeight="1" x14ac:dyDescent="0.25">
      <c r="B10" s="113"/>
      <c r="C10" s="28" t="s">
        <v>20</v>
      </c>
      <c r="D10" s="16"/>
      <c r="E10" s="18">
        <v>0</v>
      </c>
      <c r="F10" s="90"/>
      <c r="G10" s="91"/>
      <c r="H10" s="92">
        <v>0</v>
      </c>
      <c r="I10" s="121"/>
      <c r="J10" s="93" t="e">
        <f>H10/E10</f>
        <v>#DIV/0!</v>
      </c>
    </row>
    <row r="11" spans="2:11" ht="30" customHeight="1" thickBot="1" x14ac:dyDescent="0.3">
      <c r="B11" s="126"/>
      <c r="C11" s="29" t="s">
        <v>21</v>
      </c>
      <c r="D11" s="19"/>
      <c r="E11" s="21">
        <v>6</v>
      </c>
      <c r="F11" s="94"/>
      <c r="G11" s="95"/>
      <c r="H11" s="20">
        <v>4</v>
      </c>
      <c r="I11" s="122"/>
      <c r="J11" s="51">
        <f>H11/E11</f>
        <v>0.66666666666666663</v>
      </c>
    </row>
    <row r="12" spans="2:11" ht="30" customHeight="1" thickTop="1" x14ac:dyDescent="0.25">
      <c r="B12" s="113" t="s">
        <v>13</v>
      </c>
      <c r="C12" s="25" t="s">
        <v>6</v>
      </c>
      <c r="D12" s="7">
        <v>76</v>
      </c>
      <c r="E12" s="9"/>
      <c r="F12" s="57">
        <v>49</v>
      </c>
      <c r="G12" s="40">
        <f>F12/D12</f>
        <v>0.64473684210526316</v>
      </c>
      <c r="H12" s="8"/>
      <c r="I12" s="118"/>
      <c r="J12" s="47"/>
    </row>
    <row r="13" spans="2:11" ht="30" customHeight="1" x14ac:dyDescent="0.25">
      <c r="B13" s="113"/>
      <c r="C13" s="28" t="s">
        <v>20</v>
      </c>
      <c r="D13" s="16"/>
      <c r="E13" s="18">
        <v>18</v>
      </c>
      <c r="F13" s="60"/>
      <c r="G13" s="43"/>
      <c r="H13" s="17">
        <v>10</v>
      </c>
      <c r="I13" s="118"/>
      <c r="J13" s="93">
        <f>H13/E13</f>
        <v>0.55555555555555558</v>
      </c>
    </row>
    <row r="14" spans="2:11" ht="30" customHeight="1" thickBot="1" x14ac:dyDescent="0.3">
      <c r="B14" s="113"/>
      <c r="C14" s="28" t="s">
        <v>21</v>
      </c>
      <c r="D14" s="16"/>
      <c r="E14" s="18">
        <v>0</v>
      </c>
      <c r="F14" s="60"/>
      <c r="G14" s="43"/>
      <c r="H14" s="17">
        <v>0</v>
      </c>
      <c r="I14" s="119"/>
      <c r="J14" s="93" t="e">
        <f>H14/E14</f>
        <v>#DIV/0!</v>
      </c>
    </row>
    <row r="15" spans="2:11" ht="30" customHeight="1" thickTop="1" x14ac:dyDescent="0.25">
      <c r="B15" s="127" t="s">
        <v>15</v>
      </c>
      <c r="C15" s="27" t="s">
        <v>6</v>
      </c>
      <c r="D15" s="13">
        <v>55</v>
      </c>
      <c r="E15" s="15"/>
      <c r="F15" s="59">
        <v>47</v>
      </c>
      <c r="G15" s="42">
        <f>F15/D15</f>
        <v>0.8545454545454545</v>
      </c>
      <c r="H15" s="14"/>
      <c r="I15" s="118"/>
      <c r="J15" s="49"/>
    </row>
    <row r="16" spans="2:11" ht="30" customHeight="1" x14ac:dyDescent="0.25">
      <c r="B16" s="113"/>
      <c r="C16" s="28" t="s">
        <v>20</v>
      </c>
      <c r="D16" s="16"/>
      <c r="E16" s="18">
        <v>19</v>
      </c>
      <c r="F16" s="60"/>
      <c r="G16" s="43"/>
      <c r="H16" s="17">
        <v>1</v>
      </c>
      <c r="I16" s="118"/>
      <c r="J16" s="50">
        <f>H16/E16</f>
        <v>5.2631578947368418E-2</v>
      </c>
    </row>
    <row r="17" spans="2:10" ht="30" customHeight="1" thickBot="1" x14ac:dyDescent="0.3">
      <c r="B17" s="126"/>
      <c r="C17" s="29" t="s">
        <v>21</v>
      </c>
      <c r="D17" s="19"/>
      <c r="E17" s="21">
        <v>45</v>
      </c>
      <c r="F17" s="61"/>
      <c r="G17" s="44"/>
      <c r="H17" s="20">
        <v>11</v>
      </c>
      <c r="I17" s="119"/>
      <c r="J17" s="51">
        <f>H17/E17</f>
        <v>0.24444444444444444</v>
      </c>
    </row>
    <row r="18" spans="2:10" ht="30" customHeight="1" thickTop="1" thickBot="1" x14ac:dyDescent="0.3">
      <c r="B18" s="24" t="s">
        <v>14</v>
      </c>
      <c r="C18" s="26" t="s">
        <v>6</v>
      </c>
      <c r="D18" s="10">
        <v>172</v>
      </c>
      <c r="E18" s="12"/>
      <c r="F18" s="58">
        <v>172</v>
      </c>
      <c r="G18" s="41">
        <f>F18/D18</f>
        <v>1</v>
      </c>
      <c r="H18" s="11"/>
      <c r="I18" s="38"/>
      <c r="J18" s="48"/>
    </row>
    <row r="19" spans="2:10" ht="30" customHeight="1" thickTop="1" x14ac:dyDescent="0.25">
      <c r="B19" s="127" t="s">
        <v>16</v>
      </c>
      <c r="C19" s="27" t="s">
        <v>5</v>
      </c>
      <c r="D19" s="13">
        <v>59</v>
      </c>
      <c r="E19" s="15"/>
      <c r="F19" s="59">
        <v>46</v>
      </c>
      <c r="G19" s="42">
        <f>F19/D19</f>
        <v>0.77966101694915257</v>
      </c>
      <c r="H19" s="14"/>
      <c r="I19" s="117"/>
      <c r="J19" s="49"/>
    </row>
    <row r="20" spans="2:10" ht="30" customHeight="1" thickBot="1" x14ac:dyDescent="0.3">
      <c r="B20" s="126"/>
      <c r="C20" s="28" t="s">
        <v>6</v>
      </c>
      <c r="D20" s="17">
        <v>25</v>
      </c>
      <c r="E20" s="66"/>
      <c r="F20" s="97">
        <v>11</v>
      </c>
      <c r="G20" s="67">
        <f>F20/D20</f>
        <v>0.44</v>
      </c>
      <c r="H20" s="16"/>
      <c r="I20" s="118"/>
      <c r="J20" s="68"/>
    </row>
    <row r="21" spans="2:10" s="2" customFormat="1" ht="30" customHeight="1" thickTop="1" x14ac:dyDescent="0.25">
      <c r="B21" s="30"/>
      <c r="C21" s="69" t="s">
        <v>17</v>
      </c>
      <c r="D21" s="70">
        <f>D4+D5+D6+D7+D19</f>
        <v>718</v>
      </c>
      <c r="E21" s="71"/>
      <c r="F21" s="72">
        <f>F4+F5+F6+F7+F19</f>
        <v>697</v>
      </c>
      <c r="G21" s="73">
        <f>F21/D21</f>
        <v>0.97075208913649025</v>
      </c>
      <c r="H21" s="74"/>
      <c r="I21" s="75"/>
      <c r="J21" s="76"/>
    </row>
    <row r="22" spans="2:10" s="2" customFormat="1" ht="30" customHeight="1" x14ac:dyDescent="0.25">
      <c r="B22" s="31"/>
      <c r="C22" s="77" t="s">
        <v>18</v>
      </c>
      <c r="D22" s="34">
        <f>D8+D9+D12+D15+D18+D20</f>
        <v>539</v>
      </c>
      <c r="E22" s="64"/>
      <c r="F22" s="62">
        <f>F8+F9+F12+F15+F18+F20</f>
        <v>476</v>
      </c>
      <c r="G22" s="45">
        <f>F22/D22</f>
        <v>0.88311688311688308</v>
      </c>
      <c r="H22" s="52"/>
      <c r="I22" s="53"/>
      <c r="J22" s="78"/>
    </row>
    <row r="23" spans="2:10" s="2" customFormat="1" ht="30" customHeight="1" x14ac:dyDescent="0.25">
      <c r="B23" s="31"/>
      <c r="C23" s="77" t="s">
        <v>20</v>
      </c>
      <c r="D23" s="52"/>
      <c r="E23" s="65">
        <f>E10+E16+E13</f>
        <v>37</v>
      </c>
      <c r="F23" s="63"/>
      <c r="G23" s="54"/>
      <c r="H23" s="34">
        <f>H10+H13+H16</f>
        <v>11</v>
      </c>
      <c r="I23" s="1"/>
      <c r="J23" s="79">
        <f>H23/E23</f>
        <v>0.29729729729729731</v>
      </c>
    </row>
    <row r="24" spans="2:10" s="2" customFormat="1" ht="30" customHeight="1" x14ac:dyDescent="0.25">
      <c r="B24" s="31"/>
      <c r="C24" s="77" t="s">
        <v>22</v>
      </c>
      <c r="D24" s="52"/>
      <c r="E24" s="65">
        <f>E11+E14+E17</f>
        <v>51</v>
      </c>
      <c r="F24" s="63"/>
      <c r="G24" s="54"/>
      <c r="H24" s="34">
        <f>H11+H14+H17</f>
        <v>15</v>
      </c>
      <c r="I24" s="1"/>
      <c r="J24" s="79">
        <f>H24/E24</f>
        <v>0.29411764705882354</v>
      </c>
    </row>
    <row r="25" spans="2:10" s="2" customFormat="1" ht="30" customHeight="1" x14ac:dyDescent="0.25">
      <c r="B25" s="31"/>
      <c r="C25" s="125" t="s">
        <v>19</v>
      </c>
      <c r="D25" s="34">
        <f>SUM(D21:D24)</f>
        <v>1257</v>
      </c>
      <c r="E25" s="65">
        <f>SUM(E21:E24)</f>
        <v>88</v>
      </c>
      <c r="F25" s="62">
        <f>SUM(F21:F24)</f>
        <v>1173</v>
      </c>
      <c r="G25" s="45">
        <f>F25/D25</f>
        <v>0.93317422434367536</v>
      </c>
      <c r="H25" s="34">
        <f>SUM(H21:H24)</f>
        <v>26</v>
      </c>
      <c r="I25" s="3"/>
      <c r="J25" s="79">
        <f>H25/E25</f>
        <v>0.29545454545454547</v>
      </c>
    </row>
    <row r="26" spans="2:10" s="2" customFormat="1" ht="30" customHeight="1" thickBot="1" x14ac:dyDescent="0.3">
      <c r="B26" s="31"/>
      <c r="C26" s="126"/>
      <c r="D26" s="114">
        <f>D25+E25</f>
        <v>1345</v>
      </c>
      <c r="E26" s="115"/>
      <c r="F26" s="116">
        <f>F25+H25</f>
        <v>1199</v>
      </c>
      <c r="G26" s="114"/>
      <c r="H26" s="114"/>
      <c r="I26" s="80"/>
      <c r="J26" s="81">
        <f>F26/D26</f>
        <v>0.89144981412639401</v>
      </c>
    </row>
    <row r="27" spans="2:10" s="2" customFormat="1" ht="24.95" customHeight="1" thickTop="1" x14ac:dyDescent="0.25"/>
    <row r="28" spans="2:10" ht="18.75" x14ac:dyDescent="0.25">
      <c r="C28" s="83" t="s">
        <v>25</v>
      </c>
    </row>
    <row r="30" spans="2:10" ht="15.75" thickBot="1" x14ac:dyDescent="0.3"/>
    <row r="31" spans="2:10" ht="25.15" customHeight="1" x14ac:dyDescent="0.25">
      <c r="C31" s="138" t="s">
        <v>2</v>
      </c>
      <c r="D31" s="136" t="s">
        <v>1</v>
      </c>
      <c r="E31" s="132"/>
      <c r="F31" s="141" t="s">
        <v>23</v>
      </c>
      <c r="G31" s="142"/>
      <c r="H31" s="142"/>
      <c r="I31" s="142"/>
      <c r="J31" s="143"/>
    </row>
    <row r="32" spans="2:10" ht="25.15" customHeight="1" thickBot="1" x14ac:dyDescent="0.3">
      <c r="C32" s="145"/>
      <c r="D32" s="55" t="s">
        <v>26</v>
      </c>
      <c r="E32" s="35" t="s">
        <v>4</v>
      </c>
      <c r="F32" s="146" t="s">
        <v>26</v>
      </c>
      <c r="G32" s="32" t="s">
        <v>24</v>
      </c>
      <c r="H32" s="32" t="s">
        <v>4</v>
      </c>
      <c r="I32" s="147"/>
      <c r="J32" s="148" t="s">
        <v>24</v>
      </c>
    </row>
    <row r="33" spans="3:10" ht="25.15" customHeight="1" x14ac:dyDescent="0.25">
      <c r="C33" s="157" t="s">
        <v>17</v>
      </c>
      <c r="D33" s="158">
        <f>D21</f>
        <v>718</v>
      </c>
      <c r="E33" s="159"/>
      <c r="F33" s="98">
        <f>F21</f>
        <v>697</v>
      </c>
      <c r="G33" s="99">
        <f>G21</f>
        <v>0.97075208913649025</v>
      </c>
      <c r="H33" s="100"/>
      <c r="I33" s="101"/>
      <c r="J33" s="102"/>
    </row>
    <row r="34" spans="3:10" ht="25.15" customHeight="1" x14ac:dyDescent="0.25">
      <c r="C34" s="139" t="s">
        <v>18</v>
      </c>
      <c r="D34" s="62">
        <f>D22</f>
        <v>539</v>
      </c>
      <c r="E34" s="133"/>
      <c r="F34" s="103">
        <f>F22</f>
        <v>476</v>
      </c>
      <c r="G34" s="45">
        <f>G22</f>
        <v>0.88311688311688308</v>
      </c>
      <c r="H34" s="52"/>
      <c r="I34" s="53"/>
      <c r="J34" s="104"/>
    </row>
    <row r="35" spans="3:10" ht="25.15" customHeight="1" x14ac:dyDescent="0.25">
      <c r="C35" s="139" t="s">
        <v>20</v>
      </c>
      <c r="D35" s="63"/>
      <c r="E35" s="134">
        <f>E23</f>
        <v>37</v>
      </c>
      <c r="F35" s="105"/>
      <c r="G35" s="54"/>
      <c r="H35" s="34">
        <f>H23</f>
        <v>11</v>
      </c>
      <c r="I35" s="1"/>
      <c r="J35" s="106">
        <f>J23</f>
        <v>0.29729729729729731</v>
      </c>
    </row>
    <row r="36" spans="3:10" ht="25.15" customHeight="1" thickBot="1" x14ac:dyDescent="0.3">
      <c r="C36" s="160" t="s">
        <v>27</v>
      </c>
      <c r="D36" s="161"/>
      <c r="E36" s="162">
        <f>E24</f>
        <v>51</v>
      </c>
      <c r="F36" s="163"/>
      <c r="G36" s="164"/>
      <c r="H36" s="108">
        <f>H24</f>
        <v>15</v>
      </c>
      <c r="I36" s="165"/>
      <c r="J36" s="107">
        <f>J24</f>
        <v>0.29411764705882354</v>
      </c>
    </row>
    <row r="37" spans="3:10" ht="25.15" customHeight="1" x14ac:dyDescent="0.25">
      <c r="C37" s="149" t="s">
        <v>19</v>
      </c>
      <c r="D37" s="150">
        <f>D25</f>
        <v>1257</v>
      </c>
      <c r="E37" s="151">
        <f>E25</f>
        <v>88</v>
      </c>
      <c r="F37" s="152">
        <f>F25</f>
        <v>1173</v>
      </c>
      <c r="G37" s="153">
        <f>G25</f>
        <v>0.93317422434367536</v>
      </c>
      <c r="H37" s="154">
        <f>H25</f>
        <v>26</v>
      </c>
      <c r="I37" s="155"/>
      <c r="J37" s="156">
        <f>J25</f>
        <v>0.29545454545454547</v>
      </c>
    </row>
    <row r="38" spans="3:10" ht="25.15" customHeight="1" thickBot="1" x14ac:dyDescent="0.3">
      <c r="C38" s="140"/>
      <c r="D38" s="137">
        <f>D37+E37</f>
        <v>1345</v>
      </c>
      <c r="E38" s="135"/>
      <c r="F38" s="109">
        <f>F37+H37</f>
        <v>1199</v>
      </c>
      <c r="G38" s="110"/>
      <c r="H38" s="110"/>
      <c r="I38" s="144"/>
      <c r="J38" s="107">
        <f>F38/D38</f>
        <v>0.89144981412639401</v>
      </c>
    </row>
  </sheetData>
  <mergeCells count="21">
    <mergeCell ref="D2:E2"/>
    <mergeCell ref="B12:B14"/>
    <mergeCell ref="D26:E26"/>
    <mergeCell ref="F26:H26"/>
    <mergeCell ref="I19:I20"/>
    <mergeCell ref="I15:I17"/>
    <mergeCell ref="I9:I11"/>
    <mergeCell ref="F2:J2"/>
    <mergeCell ref="C25:C26"/>
    <mergeCell ref="B15:B17"/>
    <mergeCell ref="B19:B20"/>
    <mergeCell ref="B9:B11"/>
    <mergeCell ref="B2:B3"/>
    <mergeCell ref="C2:C3"/>
    <mergeCell ref="I12:I14"/>
    <mergeCell ref="C31:C32"/>
    <mergeCell ref="D31:E31"/>
    <mergeCell ref="F31:J31"/>
    <mergeCell ref="C37:C38"/>
    <mergeCell ref="D38:E38"/>
    <mergeCell ref="F38:H38"/>
  </mergeCells>
  <pageMargins left="0.32" right="0.23" top="0.35433070866141736" bottom="0.39370078740157483" header="0.31496062992125984" footer="0.31496062992125984"/>
  <pageSetup paperSize="9" scale="7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Staszak</dc:creator>
  <cp:lastModifiedBy>Zuzanna Ogórkiewicz</cp:lastModifiedBy>
  <cp:lastPrinted>2025-04-24T09:05:12Z</cp:lastPrinted>
  <dcterms:created xsi:type="dcterms:W3CDTF">2013-04-25T12:39:33Z</dcterms:created>
  <dcterms:modified xsi:type="dcterms:W3CDTF">2025-04-24T09:18:11Z</dcterms:modified>
</cp:coreProperties>
</file>